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sinewall-my.sharepoint.com/personal/brodowskid_inventurecivil_com/Documents/00TrueTech/Marketing/Website/Cost Comparison Tool/"/>
    </mc:Choice>
  </mc:AlternateContent>
  <xr:revisionPtr revIDLastSave="83" documentId="8_{D48EC3C5-A245-4EDF-85BE-4866C165C1DF}" xr6:coauthVersionLast="36" xr6:coauthVersionMax="36" xr10:uidLastSave="{324F2EBC-A52E-448C-8138-DA618FC9E969}"/>
  <bookViews>
    <workbookView xWindow="0" yWindow="0" windowWidth="23040" windowHeight="9780" xr2:uid="{00000000-000D-0000-FFFF-FFFF00000000}"/>
  </bookViews>
  <sheets>
    <sheet name="Tool" sheetId="1" r:id="rId1"/>
  </sheets>
  <definedNames>
    <definedName name="_xlnm.Print_Area" localSheetId="0">Tool!$B$1:$D$42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 r="C19" i="1" l="1"/>
  <c r="C27" i="1"/>
  <c r="D27" i="1"/>
  <c r="C10" i="1" l="1"/>
  <c r="C14" i="1" l="1"/>
  <c r="C20" i="1"/>
  <c r="D14" i="1"/>
  <c r="D16" i="1" s="1"/>
  <c r="C40" i="1" l="1"/>
  <c r="C16" i="1"/>
  <c r="C21" i="1"/>
  <c r="C35" i="1" s="1"/>
  <c r="D19" i="1"/>
  <c r="D21" i="1" s="1"/>
  <c r="D35" i="1" s="1"/>
  <c r="C36" i="1" l="1"/>
  <c r="C41" i="1"/>
  <c r="D36" i="1"/>
  <c r="C37" i="1" l="1"/>
  <c r="D37" i="1"/>
</calcChain>
</file>

<file path=xl/sharedStrings.xml><?xml version="1.0" encoding="utf-8"?>
<sst xmlns="http://schemas.openxmlformats.org/spreadsheetml/2006/main" count="40" uniqueCount="40">
  <si>
    <t>Average Crew Size</t>
  </si>
  <si>
    <t>Installation Days</t>
  </si>
  <si>
    <t>Total Days</t>
  </si>
  <si>
    <t>Wood Falsework</t>
  </si>
  <si>
    <t>Installation Rate (SF/MH)</t>
  </si>
  <si>
    <t>Stripping Rate (SF/MH)</t>
  </si>
  <si>
    <t>Total Man-Hours</t>
  </si>
  <si>
    <t xml:space="preserve"> Lane Closure Days</t>
  </si>
  <si>
    <t>Manlifts for Stripping</t>
  </si>
  <si>
    <t>Fab Shop Expense</t>
  </si>
  <si>
    <t>Stripping Platform</t>
  </si>
  <si>
    <t>Materials</t>
  </si>
  <si>
    <t xml:space="preserve">Labor </t>
  </si>
  <si>
    <t>Net Deck Area (SF)</t>
  </si>
  <si>
    <t>Stripping Days</t>
  </si>
  <si>
    <t>Loaded Labor/Hr.</t>
  </si>
  <si>
    <t>Time</t>
  </si>
  <si>
    <t>Design &amp; Material Cost/SF</t>
  </si>
  <si>
    <t xml:space="preserve">Total Material Cost: </t>
  </si>
  <si>
    <t>Total Labor Cost:</t>
  </si>
  <si>
    <t>Total Estimated Landed Cost</t>
  </si>
  <si>
    <t>Total Estimated Landed Cost Per SF</t>
  </si>
  <si>
    <t>#Incentive Days Earned</t>
  </si>
  <si>
    <t>Scheduling</t>
  </si>
  <si>
    <t>Equipment, Access, &amp; Overhead</t>
  </si>
  <si>
    <t>Railroad Costs (flaggers, track time, etc.)</t>
  </si>
  <si>
    <t>Water Access (barges, berms, boats, etc.)</t>
  </si>
  <si>
    <t>**Input fields in blue**</t>
  </si>
  <si>
    <t>Freight Costs (Lump Sum)</t>
  </si>
  <si>
    <t>ClearCast Forms</t>
  </si>
  <si>
    <t>ClearCast Forms Schedule Impacts</t>
  </si>
  <si>
    <t>Productivity Multiplier (manhours):</t>
  </si>
  <si>
    <r>
      <t>Schedule Costs/</t>
    </r>
    <r>
      <rPr>
        <b/>
        <sz val="11"/>
        <color rgb="FFFF0000"/>
        <rFont val="DIN Next LT Pro"/>
        <family val="2"/>
      </rPr>
      <t>(Bonus)</t>
    </r>
  </si>
  <si>
    <t>NOTE REGARDING COMPARISON TOOL AND DISCLAIMER: THIS COMPARISON TOOL IS A MARKETING TOOL DESIGNED FOR ESTIMATING THE POTENTIAL IMPACT CLEARCAST FORMS COULD HAVE ON INSTALLED DECK COST AND SCHEDULE. THIS COMPARISON TOOL IS NOT MEANT TO PREDICT OR GUARANTEE PARTICULAR RESULTS, BUT RATHER TO ILLUSTRATE ESTIMATES ONLY, BASED ON THE ASSUMPTIONS LISTED IN THE TOOL. THIS TOOL IS NOT A SUBSTITUTE FOR A CONTRACTOR’S OWN ANALYSIS, AND CONTACTOR SHOULD NOT RELY ON THIS TOOL FOR ANY PURPOSE.</t>
  </si>
  <si>
    <t>Lane Closure Cost $/Day</t>
  </si>
  <si>
    <t>Incentive $/Day</t>
  </si>
  <si>
    <t>Overhead $/Day</t>
  </si>
  <si>
    <t>Total</t>
  </si>
  <si>
    <t># Schedule Days Saved (9hr work day*):</t>
  </si>
  <si>
    <t>*Hours per workday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</si>
</sst>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_);\(#,##0.0\)"/>
    <numFmt numFmtId="170" formatCode="&quot;$&quot;###0.00&quot;/SF&quot;"/>
  </numFmts>
  <fonts count="16" x14ac:knownFonts="1">
    <font>
      <sz val="11"/>
      <color theme="1"/>
      <name val="Calibri"/>
      <family val="2"/>
      <scheme val="minor"/>
    </font>
    <font>
      <sz val="11"/>
      <color theme="1"/>
      <name val="Calibri"/>
      <family val="2"/>
      <scheme val="minor"/>
    </font>
    <font>
      <sz val="11"/>
      <color theme="1"/>
      <name val="DIN Next LT Pro"/>
      <family val="2"/>
    </font>
    <font>
      <b/>
      <sz val="11"/>
      <color theme="1"/>
      <name val="DIN Next LT Pro"/>
      <family val="2"/>
    </font>
    <font>
      <sz val="12"/>
      <color theme="1"/>
      <name val="DIN Next LT Pro"/>
      <family val="2"/>
    </font>
    <font>
      <b/>
      <sz val="11"/>
      <name val="DIN Next LT Pro"/>
      <family val="2"/>
    </font>
    <font>
      <sz val="11"/>
      <name val="DIN Next LT Pro"/>
      <family val="2"/>
    </font>
    <font>
      <b/>
      <sz val="14"/>
      <color theme="1"/>
      <name val="DIN Next LT Pro"/>
      <family val="2"/>
    </font>
    <font>
      <sz val="14"/>
      <color theme="1"/>
      <name val="DIN Next LT Pro"/>
      <family val="2"/>
    </font>
    <font>
      <b/>
      <sz val="14"/>
      <color theme="5" tint="-0.249977111117893"/>
      <name val="DIN Next LT Pro"/>
      <family val="2"/>
    </font>
    <font>
      <b/>
      <sz val="11"/>
      <color rgb="FFFF0000"/>
      <name val="DIN Next LT Pro"/>
      <family val="2"/>
    </font>
    <font>
      <b/>
      <sz val="15"/>
      <color theme="1"/>
      <name val="DIN Next LT Pro"/>
      <family val="2"/>
    </font>
    <font>
      <b/>
      <u/>
      <sz val="15"/>
      <color theme="1"/>
      <name val="DIN Next LT Pro"/>
      <family val="2"/>
    </font>
    <font>
      <b/>
      <sz val="12"/>
      <color theme="5" tint="-0.249977111117893"/>
      <name val="DIN Next LT Pro"/>
      <family val="2"/>
    </font>
    <font>
      <i/>
      <sz val="11"/>
      <color theme="1"/>
      <name val="DIN Next LT Pro"/>
      <family val="2"/>
    </font>
    <font>
      <sz val="8"/>
      <color theme="1"/>
      <name val="DIN Next LT Pro"/>
      <family val="2"/>
    </font>
  </fonts>
  <fills count="7">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bgColor indexed="64"/>
      </patternFill>
    </fill>
    <fill>
      <patternFill patternType="solid">
        <fgColor rgb="FFEAEC98"/>
        <bgColor indexed="64"/>
      </patternFill>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2" fillId="0" borderId="0" xfId="0" applyFont="1"/>
    <xf numFmtId="0" fontId="3" fillId="0" borderId="0" xfId="0" applyFont="1" applyFill="1" applyBorder="1" applyAlignment="1">
      <alignment horizontal="center"/>
    </xf>
    <xf numFmtId="0" fontId="2" fillId="0" borderId="0" xfId="0" applyFont="1" applyBorder="1" applyAlignment="1">
      <alignment horizontal="center"/>
    </xf>
    <xf numFmtId="44" fontId="2" fillId="0" borderId="0" xfId="1" applyFont="1" applyBorder="1"/>
    <xf numFmtId="0" fontId="2" fillId="0" borderId="0" xfId="0" applyFont="1" applyBorder="1"/>
    <xf numFmtId="44" fontId="2" fillId="0" borderId="0" xfId="0" applyNumberFormat="1" applyFont="1" applyBorder="1"/>
    <xf numFmtId="0" fontId="8" fillId="0" borderId="0" xfId="0" applyFont="1"/>
    <xf numFmtId="0" fontId="2" fillId="4" borderId="0" xfId="0" applyFont="1" applyFill="1"/>
    <xf numFmtId="0" fontId="4" fillId="0" borderId="5" xfId="0" applyFont="1" applyBorder="1" applyAlignment="1">
      <alignment horizontal="right"/>
    </xf>
    <xf numFmtId="0" fontId="2" fillId="0" borderId="0" xfId="0" applyFont="1" applyAlignment="1">
      <alignment horizontal="center"/>
    </xf>
    <xf numFmtId="0" fontId="7" fillId="0" borderId="0" xfId="0" applyFont="1" applyAlignment="1">
      <alignment vertical="center"/>
    </xf>
    <xf numFmtId="0" fontId="2" fillId="0" borderId="5" xfId="0" applyFont="1" applyBorder="1" applyAlignment="1">
      <alignment horizontal="right" vertical="center"/>
    </xf>
    <xf numFmtId="0" fontId="5" fillId="5" borderId="5" xfId="0" applyFont="1" applyFill="1" applyBorder="1" applyAlignment="1">
      <alignment horizontal="right" vertical="center"/>
    </xf>
    <xf numFmtId="0" fontId="2" fillId="0" borderId="5" xfId="0" applyFont="1" applyBorder="1" applyAlignment="1">
      <alignment vertical="center"/>
    </xf>
    <xf numFmtId="0" fontId="3" fillId="5" borderId="5" xfId="0" applyFont="1" applyFill="1" applyBorder="1" applyAlignment="1">
      <alignment horizontal="right" vertical="center"/>
    </xf>
    <xf numFmtId="0" fontId="3" fillId="2" borderId="5" xfId="0" applyFont="1" applyFill="1" applyBorder="1" applyAlignment="1">
      <alignment horizontal="right" vertical="center"/>
    </xf>
    <xf numFmtId="0" fontId="3" fillId="4" borderId="0" xfId="0" applyFont="1" applyFill="1" applyBorder="1" applyAlignment="1"/>
    <xf numFmtId="7" fontId="3" fillId="4" borderId="0" xfId="1" applyNumberFormat="1" applyFont="1" applyFill="1" applyBorder="1" applyAlignment="1">
      <alignment horizontal="center"/>
    </xf>
    <xf numFmtId="7" fontId="12" fillId="4" borderId="0" xfId="1" applyNumberFormat="1" applyFont="1" applyFill="1" applyBorder="1" applyAlignment="1"/>
    <xf numFmtId="0" fontId="13" fillId="0" borderId="6" xfId="0" applyFont="1" applyBorder="1" applyAlignment="1">
      <alignment horizontal="center"/>
    </xf>
    <xf numFmtId="0" fontId="4" fillId="0" borderId="9" xfId="0" applyFont="1" applyBorder="1" applyAlignment="1">
      <alignment horizontal="right" vertical="top"/>
    </xf>
    <xf numFmtId="0" fontId="13" fillId="0" borderId="10" xfId="0" applyFont="1" applyBorder="1" applyAlignment="1">
      <alignment horizontal="center" vertical="top"/>
    </xf>
    <xf numFmtId="0" fontId="2" fillId="0" borderId="2" xfId="0" applyFont="1" applyBorder="1" applyAlignment="1">
      <alignment vertical="center"/>
    </xf>
    <xf numFmtId="0" fontId="2" fillId="0" borderId="11" xfId="0" applyFont="1" applyBorder="1" applyAlignment="1">
      <alignment horizontal="center" vertical="center"/>
    </xf>
    <xf numFmtId="37" fontId="2" fillId="3" borderId="11" xfId="1" applyNumberFormat="1" applyFont="1" applyFill="1" applyBorder="1" applyAlignment="1">
      <alignment horizontal="center" vertical="center"/>
    </xf>
    <xf numFmtId="0" fontId="2" fillId="0" borderId="0" xfId="0" applyFont="1" applyBorder="1" applyAlignment="1">
      <alignment horizontal="center" vertical="center"/>
    </xf>
    <xf numFmtId="0" fontId="2" fillId="4" borderId="6"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5" fontId="2" fillId="3" borderId="0" xfId="1" applyNumberFormat="1" applyFont="1" applyFill="1" applyBorder="1" applyAlignment="1">
      <alignment horizontal="center" vertical="center"/>
    </xf>
    <xf numFmtId="5" fontId="2" fillId="3" borderId="6" xfId="1" applyNumberFormat="1" applyFont="1" applyFill="1" applyBorder="1" applyAlignment="1">
      <alignment horizontal="center" vertical="center"/>
    </xf>
    <xf numFmtId="5" fontId="3" fillId="5" borderId="0" xfId="1" applyNumberFormat="1" applyFont="1" applyFill="1" applyBorder="1" applyAlignment="1">
      <alignment horizontal="center" vertical="center"/>
    </xf>
    <xf numFmtId="5" fontId="3" fillId="5" borderId="6" xfId="1" applyNumberFormat="1" applyFont="1" applyFill="1" applyBorder="1" applyAlignment="1">
      <alignment horizontal="center" vertical="center"/>
    </xf>
    <xf numFmtId="44" fontId="2" fillId="4" borderId="0" xfId="0" applyNumberFormat="1" applyFont="1" applyFill="1" applyBorder="1" applyAlignment="1">
      <alignment horizontal="center" vertical="center"/>
    </xf>
    <xf numFmtId="44" fontId="2" fillId="4" borderId="6" xfId="1" applyFont="1" applyFill="1" applyBorder="1" applyAlignment="1">
      <alignment horizontal="center" vertical="center"/>
    </xf>
    <xf numFmtId="165" fontId="2" fillId="3" borderId="0" xfId="2" applyNumberFormat="1" applyFont="1" applyFill="1" applyBorder="1" applyAlignment="1">
      <alignment horizontal="center" vertical="center"/>
    </xf>
    <xf numFmtId="165" fontId="2" fillId="3" borderId="6"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37" fontId="2" fillId="4" borderId="0" xfId="2" applyNumberFormat="1" applyFont="1" applyFill="1" applyBorder="1" applyAlignment="1">
      <alignment horizontal="center" vertical="center"/>
    </xf>
    <xf numFmtId="37" fontId="2" fillId="0" borderId="6" xfId="2" applyNumberFormat="1" applyFont="1" applyFill="1" applyBorder="1" applyAlignment="1">
      <alignment horizontal="center" vertical="center"/>
    </xf>
    <xf numFmtId="5" fontId="5" fillId="5" borderId="0" xfId="1" applyNumberFormat="1" applyFont="1" applyFill="1" applyBorder="1" applyAlignment="1">
      <alignment horizontal="center" vertical="center"/>
    </xf>
    <xf numFmtId="5" fontId="5" fillId="5" borderId="6" xfId="1"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37" fontId="6" fillId="0" borderId="0" xfId="2" applyNumberFormat="1" applyFont="1" applyFill="1" applyBorder="1" applyAlignment="1">
      <alignment horizontal="center" vertical="center"/>
    </xf>
    <xf numFmtId="37" fontId="2" fillId="0" borderId="6" xfId="2" applyNumberFormat="1" applyFont="1" applyBorder="1" applyAlignment="1">
      <alignment horizontal="center" vertical="center"/>
    </xf>
    <xf numFmtId="37" fontId="2" fillId="4" borderId="0" xfId="0" applyNumberFormat="1" applyFont="1" applyFill="1" applyBorder="1" applyAlignment="1">
      <alignment horizontal="center" vertical="center"/>
    </xf>
    <xf numFmtId="37" fontId="3" fillId="5" borderId="0" xfId="0" applyNumberFormat="1" applyFont="1" applyFill="1" applyBorder="1" applyAlignment="1">
      <alignment horizontal="center" vertical="center"/>
    </xf>
    <xf numFmtId="37" fontId="3" fillId="5" borderId="6" xfId="2" applyNumberFormat="1" applyFont="1" applyFill="1" applyBorder="1" applyAlignment="1">
      <alignment horizontal="center" vertical="center"/>
    </xf>
    <xf numFmtId="164" fontId="2" fillId="4" borderId="0" xfId="0" applyNumberFormat="1" applyFont="1" applyFill="1" applyBorder="1" applyAlignment="1">
      <alignment horizontal="center" vertical="center"/>
    </xf>
    <xf numFmtId="6" fontId="3" fillId="5" borderId="0" xfId="0" applyNumberFormat="1" applyFont="1" applyFill="1" applyBorder="1" applyAlignment="1">
      <alignment horizontal="center" vertical="center"/>
    </xf>
    <xf numFmtId="6" fontId="3" fillId="5" borderId="6" xfId="0" applyNumberFormat="1" applyFont="1" applyFill="1" applyBorder="1" applyAlignment="1">
      <alignment horizontal="center" vertical="center"/>
    </xf>
    <xf numFmtId="0" fontId="2" fillId="4" borderId="0" xfId="0" applyFont="1" applyFill="1" applyBorder="1" applyAlignment="1">
      <alignment horizontal="center" vertical="center"/>
    </xf>
    <xf numFmtId="44" fontId="2" fillId="0" borderId="6" xfId="1" applyFont="1" applyBorder="1" applyAlignment="1">
      <alignment horizontal="center" vertical="center"/>
    </xf>
    <xf numFmtId="5" fontId="3" fillId="2" borderId="0" xfId="1" applyNumberFormat="1" applyFont="1" applyFill="1" applyBorder="1" applyAlignment="1">
      <alignment horizontal="center" vertical="center"/>
    </xf>
    <xf numFmtId="5" fontId="3" fillId="2" borderId="6" xfId="1" applyNumberFormat="1" applyFont="1" applyFill="1" applyBorder="1" applyAlignment="1">
      <alignment horizontal="center" vertical="center"/>
    </xf>
    <xf numFmtId="0" fontId="3" fillId="6" borderId="7" xfId="0" applyFont="1" applyFill="1" applyBorder="1" applyAlignment="1">
      <alignment vertical="center"/>
    </xf>
    <xf numFmtId="5" fontId="3" fillId="6" borderId="1" xfId="0" applyNumberFormat="1" applyFont="1" applyFill="1" applyBorder="1" applyAlignment="1">
      <alignment horizontal="center" vertical="center"/>
    </xf>
    <xf numFmtId="5" fontId="3" fillId="6" borderId="8" xfId="0" applyNumberFormat="1" applyFont="1" applyFill="1" applyBorder="1" applyAlignment="1">
      <alignment horizontal="center" vertical="center"/>
    </xf>
    <xf numFmtId="0" fontId="3" fillId="6" borderId="12" xfId="0" applyFont="1" applyFill="1" applyBorder="1" applyAlignment="1">
      <alignment vertical="center"/>
    </xf>
    <xf numFmtId="7" fontId="3" fillId="6" borderId="13" xfId="1" applyNumberFormat="1" applyFont="1" applyFill="1" applyBorder="1" applyAlignment="1">
      <alignment horizontal="center" vertical="center"/>
    </xf>
    <xf numFmtId="7" fontId="3" fillId="6" borderId="14" xfId="1" applyNumberFormat="1" applyFont="1" applyFill="1" applyBorder="1" applyAlignment="1">
      <alignment horizontal="center" vertical="center"/>
    </xf>
    <xf numFmtId="0" fontId="3" fillId="5" borderId="5" xfId="0" applyFont="1" applyFill="1" applyBorder="1" applyAlignment="1">
      <alignment vertical="center"/>
    </xf>
    <xf numFmtId="0" fontId="4" fillId="5" borderId="0" xfId="0" applyFont="1" applyFill="1" applyBorder="1" applyAlignment="1">
      <alignment horizontal="center" vertical="center"/>
    </xf>
    <xf numFmtId="0" fontId="9" fillId="5" borderId="6" xfId="0" applyFont="1" applyFill="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1" fillId="0" borderId="5" xfId="0" applyFont="1" applyBorder="1" applyAlignment="1">
      <alignment vertical="top"/>
    </xf>
    <xf numFmtId="0" fontId="11" fillId="0" borderId="5" xfId="0" applyFont="1" applyBorder="1" applyAlignment="1">
      <alignment horizontal="left" vertical="top"/>
    </xf>
    <xf numFmtId="0" fontId="2" fillId="0" borderId="18" xfId="0" applyFont="1" applyBorder="1" applyAlignment="1">
      <alignment horizontal="right"/>
    </xf>
    <xf numFmtId="37" fontId="2" fillId="3" borderId="19" xfId="1" applyNumberFormat="1" applyFont="1" applyFill="1" applyBorder="1" applyAlignment="1">
      <alignment horizontal="center"/>
    </xf>
    <xf numFmtId="0" fontId="2" fillId="0" borderId="20" xfId="0" applyFont="1" applyBorder="1"/>
    <xf numFmtId="0" fontId="2" fillId="0" borderId="20" xfId="0" applyFont="1" applyFill="1" applyBorder="1" applyAlignment="1">
      <alignment horizontal="center"/>
    </xf>
    <xf numFmtId="164" fontId="2" fillId="0" borderId="20" xfId="2" applyNumberFormat="1" applyFont="1" applyFill="1" applyBorder="1" applyAlignment="1">
      <alignment horizontal="center"/>
    </xf>
    <xf numFmtId="0" fontId="14" fillId="4" borderId="3" xfId="0" applyFont="1" applyFill="1" applyBorder="1" applyAlignment="1">
      <alignment horizontal="right" vertical="center"/>
    </xf>
    <xf numFmtId="0" fontId="14" fillId="4" borderId="4" xfId="0" applyFont="1" applyFill="1" applyBorder="1" applyAlignment="1">
      <alignment horizontal="right" vertical="center"/>
    </xf>
    <xf numFmtId="0" fontId="14" fillId="4" borderId="0" xfId="0" applyFont="1" applyFill="1" applyBorder="1" applyAlignment="1">
      <alignment horizontal="right" vertical="center"/>
    </xf>
    <xf numFmtId="0" fontId="14" fillId="4" borderId="6" xfId="0" applyFont="1" applyFill="1" applyBorder="1" applyAlignment="1">
      <alignment horizontal="right" vertical="center"/>
    </xf>
    <xf numFmtId="5" fontId="2" fillId="3" borderId="0" xfId="1" applyNumberFormat="1" applyFont="1" applyFill="1" applyBorder="1" applyAlignment="1">
      <alignment horizontal="center" vertical="center"/>
    </xf>
    <xf numFmtId="5" fontId="2" fillId="3" borderId="6" xfId="1" applyNumberFormat="1" applyFont="1" applyFill="1" applyBorder="1" applyAlignment="1">
      <alignment horizontal="center" vertical="center"/>
    </xf>
    <xf numFmtId="7" fontId="2" fillId="3" borderId="0" xfId="1" applyNumberFormat="1" applyFont="1" applyFill="1" applyBorder="1" applyAlignment="1">
      <alignment horizontal="center" vertical="center"/>
    </xf>
    <xf numFmtId="7" fontId="2" fillId="3" borderId="6" xfId="1" applyNumberFormat="1"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170" fontId="2" fillId="3" borderId="0" xfId="1" applyNumberFormat="1" applyFont="1" applyFill="1" applyBorder="1" applyAlignment="1">
      <alignment horizontal="center" vertical="center"/>
    </xf>
    <xf numFmtId="170" fontId="2" fillId="3" borderId="6" xfId="1" applyNumberFormat="1" applyFont="1" applyFill="1" applyBorder="1" applyAlignment="1">
      <alignment horizontal="center" vertical="center"/>
    </xf>
    <xf numFmtId="0" fontId="15" fillId="0" borderId="0" xfId="0" applyFont="1" applyAlignment="1">
      <alignment vertical="center" wrapText="1" readingOrder="1"/>
    </xf>
    <xf numFmtId="0" fontId="2" fillId="0" borderId="0" xfId="0" applyFont="1" applyAlignment="1">
      <alignment vertical="center" wrapText="1" readingOrder="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EAEC9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89753</xdr:colOff>
      <xdr:row>1</xdr:row>
      <xdr:rowOff>112165</xdr:rowOff>
    </xdr:from>
    <xdr:to>
      <xdr:col>1</xdr:col>
      <xdr:colOff>2575023</xdr:colOff>
      <xdr:row>4</xdr:row>
      <xdr:rowOff>207706</xdr:rowOff>
    </xdr:to>
    <xdr:pic>
      <xdr:nvPicPr>
        <xdr:cNvPr id="4" name="Picture 3">
          <a:extLst>
            <a:ext uri="{FF2B5EF4-FFF2-40B4-BE49-F238E27FC236}">
              <a16:creationId xmlns:a16="http://schemas.microsoft.com/office/drawing/2014/main" id="{46651998-4587-45F7-B500-D41483B67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047" y="269047"/>
          <a:ext cx="2489080" cy="676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showGridLines="0" tabSelected="1" zoomScale="106" zoomScaleNormal="106" zoomScaleSheetLayoutView="85" workbookViewId="0">
      <selection activeCell="C6" sqref="C6"/>
    </sheetView>
  </sheetViews>
  <sheetFormatPr defaultColWidth="8.88671875" defaultRowHeight="13.8" x14ac:dyDescent="0.25"/>
  <cols>
    <col min="1" max="1" width="2.6640625" style="1" customWidth="1"/>
    <col min="2" max="2" width="47.6640625" style="1" customWidth="1"/>
    <col min="3" max="3" width="21.88671875" style="10" customWidth="1"/>
    <col min="4" max="4" width="21.6640625" style="10" customWidth="1"/>
    <col min="5" max="5" width="6.5546875" style="1" customWidth="1"/>
    <col min="6" max="6" width="12.5546875" style="1" bestFit="1" customWidth="1"/>
    <col min="7" max="7" width="13.5546875" style="1" bestFit="1" customWidth="1"/>
    <col min="8" max="8" width="12.5546875" style="1" bestFit="1" customWidth="1"/>
    <col min="9" max="13" width="13.5546875" style="1" bestFit="1" customWidth="1"/>
    <col min="14" max="16384" width="8.88671875" style="1"/>
  </cols>
  <sheetData>
    <row r="1" spans="1:8" ht="12" customHeight="1" thickBot="1" x14ac:dyDescent="0.3">
      <c r="A1" s="5"/>
      <c r="B1" s="73"/>
      <c r="C1" s="74"/>
      <c r="D1" s="75"/>
      <c r="E1" s="5"/>
    </row>
    <row r="2" spans="1:8" ht="15" customHeight="1" thickBot="1" x14ac:dyDescent="0.3">
      <c r="B2" s="23"/>
      <c r="C2" s="24" t="s">
        <v>13</v>
      </c>
      <c r="D2" s="25">
        <v>0</v>
      </c>
    </row>
    <row r="3" spans="1:8" ht="15" customHeight="1" x14ac:dyDescent="0.25">
      <c r="B3" s="14"/>
      <c r="C3" s="76" t="s">
        <v>27</v>
      </c>
      <c r="D3" s="77"/>
      <c r="E3" s="8"/>
    </row>
    <row r="4" spans="1:8" ht="15" customHeight="1" x14ac:dyDescent="0.25">
      <c r="B4" s="14"/>
      <c r="C4" s="78"/>
      <c r="D4" s="79"/>
      <c r="E4" s="8"/>
    </row>
    <row r="5" spans="1:8" ht="25.5" customHeight="1" x14ac:dyDescent="0.25">
      <c r="B5" s="66"/>
      <c r="C5" s="67"/>
      <c r="D5" s="68"/>
    </row>
    <row r="6" spans="1:8" ht="17.25" customHeight="1" x14ac:dyDescent="0.35">
      <c r="B6" s="63"/>
      <c r="C6" s="64" t="s">
        <v>3</v>
      </c>
      <c r="D6" s="65" t="s">
        <v>29</v>
      </c>
      <c r="E6" s="2"/>
    </row>
    <row r="7" spans="1:8" ht="15.75" customHeight="1" x14ac:dyDescent="0.25">
      <c r="B7" s="69" t="s">
        <v>11</v>
      </c>
      <c r="C7" s="28"/>
      <c r="D7" s="29"/>
      <c r="E7" s="3"/>
    </row>
    <row r="8" spans="1:8" ht="15.75" customHeight="1" x14ac:dyDescent="0.25">
      <c r="B8" s="12" t="s">
        <v>17</v>
      </c>
      <c r="C8" s="86">
        <v>0</v>
      </c>
      <c r="D8" s="87">
        <v>0</v>
      </c>
      <c r="E8" s="3"/>
    </row>
    <row r="9" spans="1:8" ht="15.75" customHeight="1" x14ac:dyDescent="0.25">
      <c r="B9" s="12" t="s">
        <v>28</v>
      </c>
      <c r="C9" s="30">
        <v>0</v>
      </c>
      <c r="D9" s="31">
        <v>0</v>
      </c>
      <c r="E9" s="3"/>
    </row>
    <row r="10" spans="1:8" ht="15.75" customHeight="1" x14ac:dyDescent="0.25">
      <c r="B10" s="15" t="s">
        <v>18</v>
      </c>
      <c r="C10" s="32">
        <f>D2*C8+C9</f>
        <v>0</v>
      </c>
      <c r="D10" s="33">
        <f>D2*D8+D9</f>
        <v>0</v>
      </c>
      <c r="E10" s="4"/>
    </row>
    <row r="11" spans="1:8" ht="15.75" customHeight="1" x14ac:dyDescent="0.25">
      <c r="B11" s="69" t="s">
        <v>12</v>
      </c>
      <c r="C11" s="34"/>
      <c r="D11" s="35"/>
      <c r="E11" s="4"/>
    </row>
    <row r="12" spans="1:8" ht="15.75" customHeight="1" x14ac:dyDescent="0.25">
      <c r="B12" s="12" t="s">
        <v>4</v>
      </c>
      <c r="C12" s="36">
        <v>12</v>
      </c>
      <c r="D12" s="37">
        <v>50</v>
      </c>
      <c r="E12" s="4"/>
    </row>
    <row r="13" spans="1:8" ht="15.75" customHeight="1" x14ac:dyDescent="0.25">
      <c r="B13" s="12" t="s">
        <v>5</v>
      </c>
      <c r="C13" s="36">
        <v>15</v>
      </c>
      <c r="D13" s="38"/>
      <c r="E13" s="4"/>
    </row>
    <row r="14" spans="1:8" ht="15.75" customHeight="1" x14ac:dyDescent="0.3">
      <c r="B14" s="12" t="s">
        <v>6</v>
      </c>
      <c r="C14" s="39">
        <f>D2/C12+D2/C13</f>
        <v>0</v>
      </c>
      <c r="D14" s="40">
        <f>D2/D12</f>
        <v>0</v>
      </c>
      <c r="F14" s="7"/>
      <c r="H14" s="7"/>
    </row>
    <row r="15" spans="1:8" ht="15.75" customHeight="1" x14ac:dyDescent="0.25">
      <c r="B15" s="12" t="s">
        <v>15</v>
      </c>
      <c r="C15" s="82">
        <v>65</v>
      </c>
      <c r="D15" s="83"/>
    </row>
    <row r="16" spans="1:8" ht="15.75" customHeight="1" x14ac:dyDescent="0.25">
      <c r="B16" s="13" t="s">
        <v>19</v>
      </c>
      <c r="C16" s="41">
        <f>C14*C15</f>
        <v>0</v>
      </c>
      <c r="D16" s="42">
        <f>C15*D14</f>
        <v>0</v>
      </c>
    </row>
    <row r="17" spans="2:6" ht="15.75" customHeight="1" x14ac:dyDescent="0.25">
      <c r="B17" s="69" t="s">
        <v>16</v>
      </c>
      <c r="C17" s="26"/>
      <c r="D17" s="29"/>
    </row>
    <row r="18" spans="2:6" ht="15.75" customHeight="1" x14ac:dyDescent="0.25">
      <c r="B18" s="12" t="s">
        <v>0</v>
      </c>
      <c r="C18" s="43">
        <v>8</v>
      </c>
      <c r="D18" s="44">
        <v>8</v>
      </c>
    </row>
    <row r="19" spans="2:6" ht="15.75" customHeight="1" x14ac:dyDescent="0.25">
      <c r="B19" s="12" t="s">
        <v>1</v>
      </c>
      <c r="C19" s="45">
        <f>ROUNDUP(D2/C12/C44/C18,0)</f>
        <v>0</v>
      </c>
      <c r="D19" s="46">
        <f>ROUNDUP(D14/C44/D18,0)</f>
        <v>0</v>
      </c>
    </row>
    <row r="20" spans="2:6" ht="15.75" customHeight="1" x14ac:dyDescent="0.25">
      <c r="B20" s="12" t="s">
        <v>14</v>
      </c>
      <c r="C20" s="47">
        <f>ROUNDUP(D2/C13/C44/C18,0)</f>
        <v>0</v>
      </c>
      <c r="D20" s="46">
        <v>0</v>
      </c>
    </row>
    <row r="21" spans="2:6" ht="15.75" customHeight="1" x14ac:dyDescent="0.25">
      <c r="B21" s="15" t="s">
        <v>2</v>
      </c>
      <c r="C21" s="48">
        <f>SUM(C19:C20)</f>
        <v>0</v>
      </c>
      <c r="D21" s="49">
        <f>SUM(D19:D20)</f>
        <v>0</v>
      </c>
      <c r="F21" s="11"/>
    </row>
    <row r="22" spans="2:6" ht="21.6" customHeight="1" x14ac:dyDescent="0.25">
      <c r="B22" s="70" t="s">
        <v>23</v>
      </c>
      <c r="C22" s="50"/>
      <c r="D22" s="29"/>
      <c r="E22" s="5"/>
    </row>
    <row r="23" spans="2:6" ht="15.75" customHeight="1" x14ac:dyDescent="0.25">
      <c r="B23" s="12" t="s">
        <v>34</v>
      </c>
      <c r="C23" s="80">
        <v>0</v>
      </c>
      <c r="D23" s="81"/>
      <c r="E23" s="4"/>
    </row>
    <row r="24" spans="2:6" ht="15.75" customHeight="1" x14ac:dyDescent="0.25">
      <c r="B24" s="12" t="s">
        <v>7</v>
      </c>
      <c r="C24" s="43">
        <v>0</v>
      </c>
      <c r="D24" s="44">
        <v>0</v>
      </c>
      <c r="E24" s="5"/>
    </row>
    <row r="25" spans="2:6" ht="15.75" customHeight="1" x14ac:dyDescent="0.25">
      <c r="B25" s="12" t="s">
        <v>35</v>
      </c>
      <c r="C25" s="80">
        <v>0</v>
      </c>
      <c r="D25" s="81"/>
      <c r="E25" s="5"/>
    </row>
    <row r="26" spans="2:6" ht="15.75" customHeight="1" x14ac:dyDescent="0.25">
      <c r="B26" s="12" t="s">
        <v>22</v>
      </c>
      <c r="C26" s="43">
        <v>0</v>
      </c>
      <c r="D26" s="44">
        <v>0</v>
      </c>
      <c r="E26" s="5"/>
    </row>
    <row r="27" spans="2:6" ht="15.75" customHeight="1" x14ac:dyDescent="0.25">
      <c r="B27" s="13" t="s">
        <v>32</v>
      </c>
      <c r="C27" s="51">
        <f>C24*C23-C26*C25</f>
        <v>0</v>
      </c>
      <c r="D27" s="52">
        <f>D24*C23-D26*C25</f>
        <v>0</v>
      </c>
      <c r="E27" s="5"/>
    </row>
    <row r="28" spans="2:6" ht="15.75" customHeight="1" x14ac:dyDescent="0.25">
      <c r="B28" s="69" t="s">
        <v>24</v>
      </c>
      <c r="C28" s="53"/>
      <c r="D28" s="27"/>
      <c r="E28" s="5"/>
    </row>
    <row r="29" spans="2:6" ht="15.75" customHeight="1" x14ac:dyDescent="0.25">
      <c r="B29" s="12" t="s">
        <v>10</v>
      </c>
      <c r="C29" s="30">
        <v>0</v>
      </c>
      <c r="D29" s="54"/>
      <c r="E29" s="5"/>
    </row>
    <row r="30" spans="2:6" ht="15.75" customHeight="1" x14ac:dyDescent="0.25">
      <c r="B30" s="12" t="s">
        <v>8</v>
      </c>
      <c r="C30" s="30">
        <v>0</v>
      </c>
      <c r="D30" s="54"/>
      <c r="E30" s="4"/>
    </row>
    <row r="31" spans="2:6" ht="15.75" customHeight="1" x14ac:dyDescent="0.25">
      <c r="B31" s="12" t="s">
        <v>25</v>
      </c>
      <c r="C31" s="30">
        <v>0</v>
      </c>
      <c r="D31" s="54"/>
      <c r="E31" s="4"/>
    </row>
    <row r="32" spans="2:6" ht="15.75" customHeight="1" x14ac:dyDescent="0.25">
      <c r="B32" s="12" t="s">
        <v>26</v>
      </c>
      <c r="C32" s="30">
        <v>0</v>
      </c>
      <c r="D32" s="54"/>
      <c r="E32" s="4"/>
    </row>
    <row r="33" spans="2:5" ht="15.75" customHeight="1" x14ac:dyDescent="0.25">
      <c r="B33" s="12" t="s">
        <v>9</v>
      </c>
      <c r="C33" s="30">
        <v>0</v>
      </c>
      <c r="D33" s="54"/>
      <c r="E33" s="4"/>
    </row>
    <row r="34" spans="2:5" ht="15.75" customHeight="1" x14ac:dyDescent="0.25">
      <c r="B34" s="12" t="s">
        <v>36</v>
      </c>
      <c r="C34" s="80">
        <v>0</v>
      </c>
      <c r="D34" s="81"/>
      <c r="E34" s="5"/>
    </row>
    <row r="35" spans="2:5" ht="15.75" customHeight="1" x14ac:dyDescent="0.25">
      <c r="B35" s="16" t="s">
        <v>37</v>
      </c>
      <c r="C35" s="55">
        <f>C29+C30+C33+C31+C32+C34*C21</f>
        <v>0</v>
      </c>
      <c r="D35" s="56">
        <f>C34*D21</f>
        <v>0</v>
      </c>
      <c r="E35" s="4"/>
    </row>
    <row r="36" spans="2:5" ht="15.75" customHeight="1" x14ac:dyDescent="0.25">
      <c r="B36" s="57" t="s">
        <v>20</v>
      </c>
      <c r="C36" s="58">
        <f>C35+C27+C16+C10</f>
        <v>0</v>
      </c>
      <c r="D36" s="59">
        <f>D35+D27+D16+D10</f>
        <v>0</v>
      </c>
      <c r="E36" s="6"/>
    </row>
    <row r="37" spans="2:5" ht="15.75" customHeight="1" thickBot="1" x14ac:dyDescent="0.3">
      <c r="B37" s="60" t="s">
        <v>21</v>
      </c>
      <c r="C37" s="61" t="str">
        <f>IFERROR(C36/D2,"Enter Deck Area")</f>
        <v>Enter Deck Area</v>
      </c>
      <c r="D37" s="62" t="str">
        <f>IFERROR(D36/D2, "Enter Deck Area")</f>
        <v>Enter Deck Area</v>
      </c>
      <c r="E37" s="4"/>
    </row>
    <row r="38" spans="2:5" ht="10.5" customHeight="1" thickBot="1" x14ac:dyDescent="0.4">
      <c r="B38" s="17"/>
      <c r="C38" s="18"/>
      <c r="D38" s="18"/>
      <c r="E38" s="4"/>
    </row>
    <row r="39" spans="2:5" ht="30.75" customHeight="1" x14ac:dyDescent="0.5">
      <c r="B39" s="84" t="s">
        <v>30</v>
      </c>
      <c r="C39" s="85"/>
      <c r="D39" s="19"/>
      <c r="E39" s="4"/>
    </row>
    <row r="40" spans="2:5" ht="16.8" x14ac:dyDescent="0.4">
      <c r="B40" s="9" t="s">
        <v>31</v>
      </c>
      <c r="C40" s="20" t="str">
        <f>IF(D2&gt;0,C14/D14,"Enter Deck Area")</f>
        <v>Enter Deck Area</v>
      </c>
      <c r="D40" s="1"/>
    </row>
    <row r="41" spans="2:5" ht="32.25" customHeight="1" thickBot="1" x14ac:dyDescent="0.3">
      <c r="B41" s="21" t="s">
        <v>38</v>
      </c>
      <c r="C41" s="22" t="str">
        <f>IF(D2&gt;0,C21-D21,"Enter Deck Area")</f>
        <v>Enter Deck Area</v>
      </c>
      <c r="D41" s="1"/>
    </row>
    <row r="42" spans="2:5" ht="56.4" customHeight="1" x14ac:dyDescent="0.25">
      <c r="B42" s="88" t="s">
        <v>33</v>
      </c>
      <c r="C42" s="89"/>
      <c r="D42" s="89"/>
    </row>
    <row r="44" spans="2:5" x14ac:dyDescent="0.25">
      <c r="B44" s="71" t="s">
        <v>39</v>
      </c>
      <c r="C44" s="72">
        <v>9</v>
      </c>
    </row>
  </sheetData>
  <sheetProtection selectLockedCells="1"/>
  <protectedRanges>
    <protectedRange algorithmName="SHA-512" hashValue="GYfqk2+nLSJJkLCPyM9RT7eKbAEejxr49oDXG79/obA8Oz6/zMLgx0+hkJD8VbMmKePhIs3QbP13nsSXgtqGuw==" saltValue="aIG2ELRbs/m+NSCZ6sEH1A==" spinCount="100000" sqref="D2 C8 D8 D9 C9 C12 D12 C13 C15 C18 D18 D18 C23 D24 C24 C25 D26 C26 C29 C30 C31 C32 C33 C34 D34 C44" name="Range1"/>
  </protectedRanges>
  <mergeCells count="7">
    <mergeCell ref="B42:D42"/>
    <mergeCell ref="C3:D4"/>
    <mergeCell ref="C23:D23"/>
    <mergeCell ref="C15:D15"/>
    <mergeCell ref="C25:D25"/>
    <mergeCell ref="B39:C39"/>
    <mergeCell ref="C34:D34"/>
  </mergeCells>
  <printOptions horizontalCentered="1"/>
  <pageMargins left="0.25" right="0.25" top="0.6" bottom="0.35" header="0.3" footer="0.3"/>
  <pageSetup scale="9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Tool</vt:lpstr>
      <vt:lpstr>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Simmons</dc:creator>
  <cp:lastModifiedBy>brodowskid</cp:lastModifiedBy>
  <cp:lastPrinted>2019-01-28T19:05:19Z</cp:lastPrinted>
  <dcterms:created xsi:type="dcterms:W3CDTF">2017-11-22T17:42:16Z</dcterms:created>
  <dcterms:modified xsi:type="dcterms:W3CDTF">2019-01-28T19:08:24Z</dcterms:modified>
</cp:coreProperties>
</file>